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ad323\Documents\Field Hockey\2015-2016 Seccretary Docs\"/>
    </mc:Choice>
  </mc:AlternateContent>
  <bookViews>
    <workbookView xWindow="0" yWindow="0" windowWidth="23040" windowHeight="937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Sheet1!$A$1:$J$70</definedName>
    <definedName name="_xlnm.Print_Titles" localSheetId="0">Sheet1!$1:$2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0" i="1" l="1"/>
  <c r="D67" i="1"/>
  <c r="H42" i="1" l="1"/>
  <c r="J42" i="1" s="1"/>
  <c r="H16" i="1"/>
  <c r="D16" i="1"/>
  <c r="J16" i="1" s="1"/>
  <c r="H48" i="1"/>
  <c r="H55" i="1"/>
  <c r="D55" i="1"/>
  <c r="J55" i="1" s="1"/>
  <c r="D48" i="1"/>
  <c r="H36" i="1"/>
  <c r="D36" i="1"/>
  <c r="J36" i="1" s="1"/>
  <c r="H29" i="1"/>
  <c r="J29" i="1" s="1"/>
  <c r="H24" i="1"/>
  <c r="J24" i="1" s="1"/>
  <c r="H13" i="1"/>
  <c r="D13" i="1"/>
  <c r="J13" i="1" s="1"/>
  <c r="H4" i="1"/>
  <c r="J4" i="1" s="1"/>
  <c r="G37" i="1"/>
  <c r="C37" i="1"/>
  <c r="J61" i="1" l="1"/>
  <c r="D61" i="1"/>
  <c r="H61" i="1"/>
  <c r="J48" i="1"/>
</calcChain>
</file>

<file path=xl/comments1.xml><?xml version="1.0" encoding="utf-8"?>
<comments xmlns="http://schemas.openxmlformats.org/spreadsheetml/2006/main">
  <authors>
    <author>Home</author>
    <author>Owner</author>
  </authors>
  <commentList>
    <comment ref="F14" authorId="0" shapeId="0">
      <text>
        <r>
          <rPr>
            <sz val="9"/>
            <color indexed="81"/>
            <rFont val="Tahoma"/>
            <family val="2"/>
          </rPr>
          <t xml:space="preserve">Includes food/supplies purchased; P4C, 7x7, Spring clinic managed within event  exp and income.
</t>
        </r>
      </text>
    </comment>
    <comment ref="F21" authorId="0" shapeId="0">
      <text>
        <r>
          <rPr>
            <sz val="9"/>
            <color indexed="81"/>
            <rFont val="Tahoma"/>
            <family val="2"/>
          </rPr>
          <t xml:space="preserve">This includes certifications, supplies.
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Owner:</t>
        </r>
        <r>
          <rPr>
            <sz val="9"/>
            <color indexed="81"/>
            <rFont val="Tahoma"/>
            <family val="2"/>
          </rPr>
          <t xml:space="preserve">
Include income received from parents paying group directly for their meals
</t>
        </r>
      </text>
    </comment>
    <comment ref="F52" authorId="0" shapeId="0">
      <text>
        <r>
          <rPr>
            <sz val="9"/>
            <color indexed="81"/>
            <rFont val="Tahoma"/>
            <family val="2"/>
          </rPr>
          <t xml:space="preserve">* Cost is covered through boosters, Player expenses
</t>
        </r>
      </text>
    </comment>
  </commentList>
</comments>
</file>

<file path=xl/sharedStrings.xml><?xml version="1.0" encoding="utf-8"?>
<sst xmlns="http://schemas.openxmlformats.org/spreadsheetml/2006/main" count="79" uniqueCount="79">
  <si>
    <t>INCOME</t>
  </si>
  <si>
    <t>EXPENSE</t>
  </si>
  <si>
    <t>NET INCOME</t>
  </si>
  <si>
    <t>TOTAL INCOME</t>
  </si>
  <si>
    <t>EXPENSE CATEGORY</t>
  </si>
  <si>
    <t>CATEGORY</t>
  </si>
  <si>
    <t>MONEY AVAILABLE FOR BUDGET AND SPENDING</t>
  </si>
  <si>
    <t>Meals for players, team managers, coaches &amp; trainers</t>
  </si>
  <si>
    <t>Parent meal payments</t>
  </si>
  <si>
    <t>Parent Meals</t>
  </si>
  <si>
    <t>MIDDLE SCHOOL FH BOOSTERS</t>
  </si>
  <si>
    <t>Banquet, Spirit Room, team presents</t>
  </si>
  <si>
    <t>Car Wash Check to PRYF from PRMS</t>
  </si>
  <si>
    <t>MS Play Date: Headbands/favors</t>
  </si>
  <si>
    <t>MS Play Date: Concession Expenses</t>
  </si>
  <si>
    <t>Tailgate for P4C: Pizza</t>
  </si>
  <si>
    <t>car wash</t>
  </si>
  <si>
    <t>10/10/15: MS Play date Fees from NA(2), Aquinas and Peters</t>
  </si>
  <si>
    <t>MS Play Date: Concession Revenue</t>
  </si>
  <si>
    <t>HS Car Wash</t>
  </si>
  <si>
    <t>Spirit Wear</t>
  </si>
  <si>
    <t>BANQUET</t>
  </si>
  <si>
    <t>SPRING CLINIC</t>
  </si>
  <si>
    <t>DNO insurance</t>
  </si>
  <si>
    <t>Welcome Gifts (ribbons, t-shirts, water jugs)</t>
  </si>
  <si>
    <t>Clock/ Announcer: 8 home games</t>
  </si>
  <si>
    <t>CONCESSIONS</t>
  </si>
  <si>
    <t>Concession Sales</t>
  </si>
  <si>
    <t>PLAY FOR THE CURE</t>
  </si>
  <si>
    <t>sponsors</t>
  </si>
  <si>
    <t>bake sale (and concessions for budget)</t>
  </si>
  <si>
    <t>Concessions</t>
  </si>
  <si>
    <t>t-shirts sales (895 + 350)</t>
  </si>
  <si>
    <t>Admissions</t>
  </si>
  <si>
    <t>decorations</t>
  </si>
  <si>
    <t>PLAYER SERVICES</t>
  </si>
  <si>
    <t>Player Dues : 38 Players x $100</t>
  </si>
  <si>
    <t>Team Manager: not charging</t>
  </si>
  <si>
    <t>WELCOME PIZZA PARTY</t>
  </si>
  <si>
    <t>Spirit Room</t>
  </si>
  <si>
    <t>Pizza &amp; Salad</t>
  </si>
  <si>
    <t>Beverage</t>
  </si>
  <si>
    <t>Booklets</t>
  </si>
  <si>
    <t>Balloons; Decorations</t>
  </si>
  <si>
    <t>Flowers</t>
  </si>
  <si>
    <t>Player Jackets: All new Players and New Team Managers (11 x $45)</t>
  </si>
  <si>
    <t xml:space="preserve">SENIOR NIGHT </t>
  </si>
  <si>
    <t>BOOSTER OPERATIONS</t>
  </si>
  <si>
    <t xml:space="preserve">P4C T-shirts: 44 x $10 </t>
  </si>
  <si>
    <t>Cake</t>
  </si>
  <si>
    <t>Canvas Pictures (7 x $35)</t>
  </si>
  <si>
    <t>Socks</t>
  </si>
  <si>
    <t>TOTAL EXPENSE</t>
  </si>
  <si>
    <t>Coach's Costs</t>
  </si>
  <si>
    <t>Participation Fee</t>
  </si>
  <si>
    <t>Concession Supplies</t>
  </si>
  <si>
    <t>Trainer</t>
  </si>
  <si>
    <t>Concessions sold</t>
  </si>
  <si>
    <t>Site Manager (Donna)</t>
  </si>
  <si>
    <t>Custodial Fee</t>
  </si>
  <si>
    <r>
      <t xml:space="preserve">     PINE-RICHLAND </t>
    </r>
    <r>
      <rPr>
        <b/>
        <sz val="11"/>
        <color rgb="FFFF0000"/>
        <rFont val="Book Antiqua"/>
        <family val="1"/>
      </rPr>
      <t xml:space="preserve">FIELD HOCKEY BOOSTERS </t>
    </r>
    <r>
      <rPr>
        <b/>
        <sz val="11"/>
        <color rgb="FF008000"/>
        <rFont val="Book Antiqua"/>
        <family val="1"/>
      </rPr>
      <t>INCOME STATEMENT JULY 1, 2016 - JUNE 30, 2017</t>
    </r>
  </si>
  <si>
    <t>CHECKING BEGINNING BALANCE</t>
  </si>
  <si>
    <t>MANDATORY RESERVE (per bylaws)</t>
  </si>
  <si>
    <t>MS FH Boosters Reserve</t>
  </si>
  <si>
    <t>HS FH Boosters Reserve</t>
  </si>
  <si>
    <t>Socks: HS and MS (HS covers MS)</t>
  </si>
  <si>
    <t>Away Game Drinks/Snacks</t>
  </si>
  <si>
    <t>Website : prfieldhockey.com</t>
  </si>
  <si>
    <t>Away Tournament Snack and Drink</t>
  </si>
  <si>
    <t>Coach gifts</t>
  </si>
  <si>
    <t>Other (Decorations, gift bags)</t>
  </si>
  <si>
    <t>Operating Supplies: Stamps, etc</t>
  </si>
  <si>
    <t>Operating Fees: PRUBO Fees, 501C fee</t>
  </si>
  <si>
    <t>Expenses for games</t>
  </si>
  <si>
    <t>t-shirts (150 @ $5)</t>
  </si>
  <si>
    <t>concession supplies</t>
  </si>
  <si>
    <t>donation to CBTF</t>
  </si>
  <si>
    <t>TOTAL EXP</t>
  </si>
  <si>
    <t>TOTAL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</si>
</sst>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8000"/>
      <name val="Book Antiqua"/>
      <family val="1"/>
    </font>
    <font>
      <b/>
      <sz val="11"/>
      <color rgb="FF008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8000"/>
      <name val="Book Antiqua"/>
      <family val="1"/>
    </font>
    <font>
      <b/>
      <sz val="11"/>
      <color rgb="FFFF0000"/>
      <name val="Book Antiqu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008000"/>
      <name val="Book Antiqua"/>
      <family val="1"/>
    </font>
    <font>
      <sz val="9"/>
      <color theme="1"/>
      <name val="Calibri"/>
      <family val="2"/>
    </font>
    <font>
      <b/>
      <sz val="9"/>
      <color rgb="FF008000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b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</cellStyleXfs>
  <cellXfs count="132">
    <xf numFmtId="0" fontId="0" fillId="0" borderId="0" xfId="0"/>
    <xf numFmtId="6" fontId="0" fillId="0" borderId="0" xfId="0" applyNumberFormat="1"/>
    <xf numFmtId="0" fontId="3" fillId="0" borderId="0" xfId="0" applyFont="1"/>
    <xf numFmtId="0" fontId="0" fillId="0" borderId="0" xfId="0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8" fontId="0" fillId="0" borderId="0" xfId="0" applyNumberFormat="1"/>
    <xf numFmtId="0" fontId="16" fillId="0" borderId="0" xfId="0" applyFont="1"/>
    <xf numFmtId="44" fontId="22" fillId="0" borderId="0" xfId="0" applyNumberFormat="1" applyFont="1" applyBorder="1" applyAlignment="1">
      <alignment wrapText="1"/>
    </xf>
    <xf numFmtId="44" fontId="22" fillId="0" borderId="0" xfId="0" applyNumberFormat="1" applyFont="1" applyAlignment="1">
      <alignment wrapText="1"/>
    </xf>
    <xf numFmtId="164" fontId="11" fillId="4" borderId="2" xfId="0" applyNumberFormat="1" applyFont="1" applyFill="1" applyBorder="1"/>
    <xf numFmtId="164" fontId="23" fillId="4" borderId="3" xfId="0" applyNumberFormat="1" applyFont="1" applyFill="1" applyBorder="1" applyAlignment="1">
      <alignment wrapText="1"/>
    </xf>
    <xf numFmtId="164" fontId="5" fillId="4" borderId="3" xfId="0" applyNumberFormat="1" applyFont="1" applyFill="1" applyBorder="1"/>
    <xf numFmtId="164" fontId="6" fillId="4" borderId="3" xfId="0" applyNumberFormat="1" applyFont="1" applyFill="1" applyBorder="1"/>
    <xf numFmtId="164" fontId="7" fillId="3" borderId="5" xfId="0" applyNumberFormat="1" applyFont="1" applyFill="1" applyBorder="1" applyAlignment="1">
      <alignment horizontal="left"/>
    </xf>
    <xf numFmtId="164" fontId="24" fillId="3" borderId="6" xfId="0" applyNumberFormat="1" applyFont="1" applyFill="1" applyBorder="1" applyAlignment="1">
      <alignment wrapText="1"/>
    </xf>
    <xf numFmtId="164" fontId="7" fillId="3" borderId="7" xfId="0" applyNumberFormat="1" applyFont="1" applyFill="1" applyBorder="1" applyAlignment="1">
      <alignment horizontal="center"/>
    </xf>
    <xf numFmtId="164" fontId="26" fillId="3" borderId="7" xfId="0" applyNumberFormat="1" applyFont="1" applyFill="1" applyBorder="1" applyAlignment="1">
      <alignment wrapText="1"/>
    </xf>
    <xf numFmtId="164" fontId="7" fillId="0" borderId="0" xfId="0" applyNumberFormat="1" applyFont="1"/>
    <xf numFmtId="164" fontId="24" fillId="0" borderId="0" xfId="0" applyNumberFormat="1" applyFont="1" applyBorder="1" applyAlignment="1">
      <alignment wrapText="1"/>
    </xf>
    <xf numFmtId="164" fontId="7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wrapText="1"/>
    </xf>
    <xf numFmtId="164" fontId="9" fillId="0" borderId="0" xfId="0" applyNumberFormat="1" applyFont="1" applyBorder="1"/>
    <xf numFmtId="164" fontId="25" fillId="0" borderId="0" xfId="0" applyNumberFormat="1" applyFont="1" applyBorder="1" applyAlignment="1">
      <alignment wrapText="1"/>
    </xf>
    <xf numFmtId="164" fontId="7" fillId="0" borderId="0" xfId="0" applyNumberFormat="1" applyFont="1" applyBorder="1"/>
    <xf numFmtId="164" fontId="22" fillId="0" borderId="0" xfId="0" applyNumberFormat="1" applyFont="1" applyBorder="1" applyAlignment="1">
      <alignment wrapText="1"/>
    </xf>
    <xf numFmtId="164" fontId="19" fillId="0" borderId="0" xfId="205" applyNumberFormat="1" applyFont="1" applyBorder="1" applyAlignment="1">
      <alignment horizontal="center" vertical="center"/>
    </xf>
    <xf numFmtId="164" fontId="22" fillId="0" borderId="0" xfId="205" applyNumberFormat="1" applyFont="1" applyBorder="1" applyAlignment="1">
      <alignment vertical="top" wrapText="1"/>
    </xf>
    <xf numFmtId="164" fontId="22" fillId="0" borderId="0" xfId="205" applyNumberFormat="1" applyFont="1" applyFill="1" applyBorder="1" applyAlignment="1">
      <alignment vertical="top" wrapText="1"/>
    </xf>
    <xf numFmtId="164" fontId="22" fillId="0" borderId="0" xfId="205" applyNumberFormat="1" applyFont="1" applyBorder="1" applyAlignment="1">
      <alignment wrapText="1"/>
    </xf>
    <xf numFmtId="164" fontId="19" fillId="0" borderId="0" xfId="205" applyNumberFormat="1" applyFont="1" applyBorder="1" applyAlignment="1">
      <alignment horizontal="center"/>
    </xf>
    <xf numFmtId="164" fontId="22" fillId="0" borderId="0" xfId="205" applyNumberFormat="1" applyFont="1" applyBorder="1" applyAlignment="1">
      <alignment vertical="center" wrapText="1"/>
    </xf>
    <xf numFmtId="164" fontId="17" fillId="0" borderId="0" xfId="205" applyNumberFormat="1" applyFont="1" applyBorder="1" applyAlignment="1">
      <alignment horizontal="center" vertical="center"/>
    </xf>
    <xf numFmtId="164" fontId="7" fillId="2" borderId="0" xfId="0" applyNumberFormat="1" applyFont="1" applyFill="1" applyBorder="1"/>
    <xf numFmtId="164" fontId="24" fillId="2" borderId="0" xfId="0" applyNumberFormat="1" applyFont="1" applyFill="1" applyBorder="1" applyAlignment="1">
      <alignment wrapText="1"/>
    </xf>
    <xf numFmtId="164" fontId="7" fillId="2" borderId="0" xfId="0" applyNumberFormat="1" applyFont="1" applyFill="1" applyBorder="1" applyAlignment="1">
      <alignment horizontal="center"/>
    </xf>
    <xf numFmtId="164" fontId="26" fillId="2" borderId="0" xfId="0" applyNumberFormat="1" applyFont="1" applyFill="1" applyBorder="1" applyAlignment="1">
      <alignment wrapText="1"/>
    </xf>
    <xf numFmtId="164" fontId="9" fillId="0" borderId="0" xfId="0" applyNumberFormat="1" applyFont="1" applyBorder="1" applyAlignment="1">
      <alignment vertical="top"/>
    </xf>
    <xf numFmtId="164" fontId="26" fillId="0" borderId="0" xfId="0" applyNumberFormat="1" applyFont="1" applyBorder="1" applyAlignment="1">
      <alignment vertical="top" wrapText="1"/>
    </xf>
    <xf numFmtId="164" fontId="26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horizontal="center"/>
    </xf>
    <xf numFmtId="164" fontId="22" fillId="0" borderId="0" xfId="205" applyNumberFormat="1" applyFont="1" applyFill="1" applyBorder="1" applyAlignment="1">
      <alignment vertical="center" wrapText="1"/>
    </xf>
    <xf numFmtId="164" fontId="15" fillId="0" borderId="0" xfId="0" applyNumberFormat="1" applyFont="1" applyFill="1" applyBorder="1"/>
    <xf numFmtId="164" fontId="24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wrapText="1"/>
    </xf>
    <xf numFmtId="164" fontId="7" fillId="0" borderId="0" xfId="0" applyNumberFormat="1" applyFont="1" applyFill="1" applyBorder="1"/>
    <xf numFmtId="164" fontId="0" fillId="0" borderId="0" xfId="0" applyNumberFormat="1" applyBorder="1"/>
    <xf numFmtId="164" fontId="22" fillId="0" borderId="0" xfId="0" applyNumberFormat="1" applyFont="1" applyAlignment="1">
      <alignment wrapText="1"/>
    </xf>
    <xf numFmtId="164" fontId="9" fillId="0" borderId="0" xfId="0" applyNumberFormat="1" applyFont="1" applyBorder="1" applyAlignment="1"/>
    <xf numFmtId="164" fontId="8" fillId="0" borderId="0" xfId="0" applyNumberFormat="1" applyFont="1" applyBorder="1"/>
    <xf numFmtId="164" fontId="9" fillId="2" borderId="0" xfId="0" applyNumberFormat="1" applyFont="1" applyFill="1" applyBorder="1"/>
    <xf numFmtId="164" fontId="8" fillId="2" borderId="0" xfId="0" applyNumberFormat="1" applyFont="1" applyFill="1" applyBorder="1"/>
    <xf numFmtId="164" fontId="10" fillId="0" borderId="0" xfId="0" applyNumberFormat="1" applyFont="1" applyBorder="1"/>
    <xf numFmtId="164" fontId="10" fillId="0" borderId="0" xfId="0" applyNumberFormat="1" applyFont="1" applyBorder="1" applyAlignment="1">
      <alignment wrapText="1"/>
    </xf>
    <xf numFmtId="164" fontId="22" fillId="0" borderId="0" xfId="205" applyNumberFormat="1" applyFont="1" applyFill="1" applyBorder="1" applyAlignment="1">
      <alignment wrapText="1"/>
    </xf>
    <xf numFmtId="164" fontId="19" fillId="0" borderId="0" xfId="205" applyNumberFormat="1" applyFont="1" applyFill="1" applyBorder="1" applyAlignment="1">
      <alignment horizontal="center"/>
    </xf>
    <xf numFmtId="164" fontId="22" fillId="0" borderId="0" xfId="205" applyNumberFormat="1" applyFont="1" applyBorder="1" applyAlignment="1">
      <alignment horizontal="left" wrapText="1"/>
    </xf>
    <xf numFmtId="164" fontId="9" fillId="5" borderId="0" xfId="0" applyNumberFormat="1" applyFont="1" applyFill="1" applyBorder="1"/>
    <xf numFmtId="164" fontId="24" fillId="5" borderId="0" xfId="0" applyNumberFormat="1" applyFont="1" applyFill="1" applyBorder="1" applyAlignment="1">
      <alignment wrapText="1"/>
    </xf>
    <xf numFmtId="164" fontId="8" fillId="5" borderId="0" xfId="0" applyNumberFormat="1" applyFont="1" applyFill="1" applyBorder="1"/>
    <xf numFmtId="164" fontId="7" fillId="5" borderId="0" xfId="0" applyNumberFormat="1" applyFont="1" applyFill="1" applyBorder="1"/>
    <xf numFmtId="164" fontId="7" fillId="0" borderId="0" xfId="0" applyNumberFormat="1" applyFont="1" applyAlignment="1">
      <alignment vertical="top"/>
    </xf>
    <xf numFmtId="164" fontId="0" fillId="0" borderId="0" xfId="0" applyNumberFormat="1"/>
    <xf numFmtId="164" fontId="7" fillId="0" borderId="0" xfId="0" applyNumberFormat="1" applyFont="1" applyBorder="1" applyAlignment="1">
      <alignment vertical="top"/>
    </xf>
    <xf numFmtId="164" fontId="7" fillId="0" borderId="9" xfId="0" applyNumberFormat="1" applyFont="1" applyBorder="1" applyAlignment="1">
      <alignment vertical="top" wrapText="1"/>
    </xf>
    <xf numFmtId="164" fontId="7" fillId="0" borderId="10" xfId="0" applyNumberFormat="1" applyFont="1" applyBorder="1" applyAlignment="1">
      <alignment vertical="top"/>
    </xf>
    <xf numFmtId="164" fontId="26" fillId="0" borderId="10" xfId="0" applyNumberFormat="1" applyFont="1" applyBorder="1" applyAlignment="1">
      <alignment vertical="top" wrapText="1"/>
    </xf>
    <xf numFmtId="164" fontId="7" fillId="0" borderId="10" xfId="0" applyNumberFormat="1" applyFont="1" applyBorder="1"/>
    <xf numFmtId="164" fontId="7" fillId="0" borderId="12" xfId="0" applyNumberFormat="1" applyFont="1" applyBorder="1" applyAlignment="1">
      <alignment vertical="top" wrapText="1"/>
    </xf>
    <xf numFmtId="164" fontId="7" fillId="0" borderId="13" xfId="0" applyNumberFormat="1" applyFont="1" applyBorder="1" applyAlignment="1">
      <alignment vertical="top"/>
    </xf>
    <xf numFmtId="164" fontId="26" fillId="0" borderId="13" xfId="0" applyNumberFormat="1" applyFont="1" applyBorder="1" applyAlignment="1">
      <alignment vertical="top" wrapText="1"/>
    </xf>
    <xf numFmtId="164" fontId="7" fillId="0" borderId="13" xfId="0" applyNumberFormat="1" applyFont="1" applyBorder="1"/>
    <xf numFmtId="164" fontId="23" fillId="4" borderId="3" xfId="0" applyNumberFormat="1" applyFont="1" applyFill="1" applyBorder="1" applyAlignment="1">
      <alignment horizontal="right"/>
    </xf>
    <xf numFmtId="164" fontId="26" fillId="3" borderId="7" xfId="0" applyNumberFormat="1" applyFont="1" applyFill="1" applyBorder="1" applyAlignment="1">
      <alignment horizontal="right"/>
    </xf>
    <xf numFmtId="164" fontId="26" fillId="0" borderId="0" xfId="0" applyNumberFormat="1" applyFont="1" applyAlignment="1">
      <alignment horizontal="right"/>
    </xf>
    <xf numFmtId="164" fontId="22" fillId="0" borderId="0" xfId="205" applyNumberFormat="1" applyFont="1" applyBorder="1" applyAlignment="1">
      <alignment horizontal="right"/>
    </xf>
    <xf numFmtId="164" fontId="22" fillId="0" borderId="0" xfId="205" applyNumberFormat="1" applyFont="1" applyFill="1" applyBorder="1" applyAlignment="1">
      <alignment horizontal="right"/>
    </xf>
    <xf numFmtId="164" fontId="22" fillId="0" borderId="0" xfId="205" applyNumberFormat="1" applyFont="1" applyFill="1" applyBorder="1" applyAlignment="1">
      <alignment horizontal="right" vertical="center"/>
    </xf>
    <xf numFmtId="164" fontId="26" fillId="2" borderId="0" xfId="0" applyNumberFormat="1" applyFont="1" applyFill="1" applyBorder="1" applyAlignment="1">
      <alignment horizontal="right"/>
    </xf>
    <xf numFmtId="164" fontId="26" fillId="0" borderId="0" xfId="0" applyNumberFormat="1" applyFont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164" fontId="22" fillId="0" borderId="0" xfId="205" applyNumberFormat="1" applyFont="1" applyBorder="1" applyAlignment="1">
      <alignment horizontal="right" vertical="center"/>
    </xf>
    <xf numFmtId="164" fontId="24" fillId="0" borderId="0" xfId="0" applyNumberFormat="1" applyFont="1" applyFill="1" applyBorder="1" applyAlignment="1">
      <alignment horizontal="right"/>
    </xf>
    <xf numFmtId="164" fontId="24" fillId="2" borderId="0" xfId="0" applyNumberFormat="1" applyFont="1" applyFill="1" applyBorder="1" applyAlignment="1">
      <alignment horizontal="right"/>
    </xf>
    <xf numFmtId="164" fontId="24" fillId="0" borderId="0" xfId="0" applyNumberFormat="1" applyFont="1" applyBorder="1" applyAlignment="1">
      <alignment horizontal="right"/>
    </xf>
    <xf numFmtId="164" fontId="22" fillId="0" borderId="0" xfId="0" applyNumberFormat="1" applyFont="1" applyBorder="1" applyAlignment="1">
      <alignment horizontal="right"/>
    </xf>
    <xf numFmtId="164" fontId="26" fillId="5" borderId="0" xfId="0" applyNumberFormat="1" applyFont="1" applyFill="1" applyBorder="1" applyAlignment="1">
      <alignment horizontal="right"/>
    </xf>
    <xf numFmtId="164" fontId="26" fillId="0" borderId="0" xfId="0" applyNumberFormat="1" applyFont="1" applyBorder="1" applyAlignment="1">
      <alignment horizontal="right" vertical="top"/>
    </xf>
    <xf numFmtId="164" fontId="26" fillId="0" borderId="10" xfId="0" applyNumberFormat="1" applyFont="1" applyBorder="1" applyAlignment="1">
      <alignment horizontal="right" vertical="top"/>
    </xf>
    <xf numFmtId="164" fontId="26" fillId="0" borderId="13" xfId="0" applyNumberFormat="1" applyFont="1" applyBorder="1" applyAlignment="1">
      <alignment horizontal="right" vertical="top"/>
    </xf>
    <xf numFmtId="44" fontId="22" fillId="0" borderId="0" xfId="0" applyNumberFormat="1" applyFont="1" applyBorder="1" applyAlignment="1">
      <alignment horizontal="right"/>
    </xf>
    <xf numFmtId="44" fontId="22" fillId="0" borderId="0" xfId="0" applyNumberFormat="1" applyFont="1" applyAlignment="1">
      <alignment horizontal="right"/>
    </xf>
    <xf numFmtId="164" fontId="22" fillId="0" borderId="0" xfId="205" applyNumberFormat="1" applyFont="1" applyBorder="1" applyAlignment="1">
      <alignment horizontal="right" wrapText="1"/>
    </xf>
    <xf numFmtId="164" fontId="22" fillId="0" borderId="0" xfId="0" applyNumberFormat="1" applyFont="1" applyAlignment="1">
      <alignment horizontal="right"/>
    </xf>
    <xf numFmtId="164" fontId="24" fillId="5" borderId="0" xfId="0" applyNumberFormat="1" applyFont="1" applyFill="1" applyBorder="1" applyAlignment="1">
      <alignment horizontal="right"/>
    </xf>
    <xf numFmtId="164" fontId="15" fillId="0" borderId="1" xfId="0" applyNumberFormat="1" applyFont="1" applyBorder="1" applyAlignment="1">
      <alignment horizontal="right" vertical="top"/>
    </xf>
    <xf numFmtId="164" fontId="15" fillId="0" borderId="10" xfId="0" applyNumberFormat="1" applyFont="1" applyBorder="1" applyAlignment="1">
      <alignment horizontal="right" vertical="top"/>
    </xf>
    <xf numFmtId="164" fontId="15" fillId="0" borderId="13" xfId="0" applyNumberFormat="1" applyFont="1" applyBorder="1" applyAlignment="1">
      <alignment horizontal="right" vertical="top"/>
    </xf>
    <xf numFmtId="164" fontId="21" fillId="4" borderId="3" xfId="0" applyNumberFormat="1" applyFont="1" applyFill="1" applyBorder="1" applyAlignment="1">
      <alignment horizontal="right" vertical="top"/>
    </xf>
    <xf numFmtId="164" fontId="16" fillId="0" borderId="1" xfId="0" applyNumberFormat="1" applyFont="1" applyBorder="1" applyAlignment="1">
      <alignment horizontal="right" vertical="top"/>
    </xf>
    <xf numFmtId="164" fontId="20" fillId="0" borderId="1" xfId="205" applyNumberFormat="1" applyFont="1" applyBorder="1" applyAlignment="1">
      <alignment horizontal="right" vertical="top" wrapText="1"/>
    </xf>
    <xf numFmtId="164" fontId="15" fillId="2" borderId="1" xfId="0" applyNumberFormat="1" applyFont="1" applyFill="1" applyBorder="1" applyAlignment="1">
      <alignment horizontal="right" vertical="top"/>
    </xf>
    <xf numFmtId="164" fontId="15" fillId="0" borderId="1" xfId="0" applyNumberFormat="1" applyFont="1" applyFill="1" applyBorder="1" applyAlignment="1">
      <alignment horizontal="right" vertical="top"/>
    </xf>
    <xf numFmtId="164" fontId="15" fillId="5" borderId="1" xfId="0" applyNumberFormat="1" applyFont="1" applyFill="1" applyBorder="1" applyAlignment="1">
      <alignment horizontal="right" vertical="top"/>
    </xf>
    <xf numFmtId="44" fontId="16" fillId="0" borderId="0" xfId="0" applyNumberFormat="1" applyFont="1" applyAlignment="1">
      <alignment horizontal="right" vertical="top"/>
    </xf>
    <xf numFmtId="164" fontId="7" fillId="0" borderId="0" xfId="0" applyNumberFormat="1" applyFont="1" applyBorder="1" applyAlignment="1">
      <alignment horizontal="right" vertical="top"/>
    </xf>
    <xf numFmtId="164" fontId="7" fillId="0" borderId="10" xfId="0" applyNumberFormat="1" applyFont="1" applyBorder="1" applyAlignment="1">
      <alignment horizontal="right" vertical="top"/>
    </xf>
    <xf numFmtId="164" fontId="7" fillId="0" borderId="13" xfId="0" applyNumberFormat="1" applyFont="1" applyBorder="1" applyAlignment="1">
      <alignment horizontal="right" vertical="top"/>
    </xf>
    <xf numFmtId="164" fontId="5" fillId="4" borderId="3" xfId="0" applyNumberFormat="1" applyFont="1" applyFill="1" applyBorder="1" applyAlignment="1">
      <alignment horizontal="right" vertical="top"/>
    </xf>
    <xf numFmtId="164" fontId="7" fillId="3" borderId="6" xfId="0" applyNumberFormat="1" applyFont="1" applyFill="1" applyBorder="1" applyAlignment="1">
      <alignment horizontal="right" vertical="top"/>
    </xf>
    <xf numFmtId="164" fontId="7" fillId="0" borderId="0" xfId="0" applyNumberFormat="1" applyFont="1" applyAlignment="1">
      <alignment horizontal="right" vertical="top"/>
    </xf>
    <xf numFmtId="164" fontId="7" fillId="2" borderId="0" xfId="0" applyNumberFormat="1" applyFont="1" applyFill="1" applyBorder="1" applyAlignment="1">
      <alignment horizontal="right" vertical="top"/>
    </xf>
    <xf numFmtId="164" fontId="15" fillId="0" borderId="0" xfId="0" applyNumberFormat="1" applyFont="1" applyBorder="1" applyAlignment="1">
      <alignment horizontal="right" vertical="top"/>
    </xf>
    <xf numFmtId="164" fontId="7" fillId="0" borderId="0" xfId="0" applyNumberFormat="1" applyFont="1" applyFill="1" applyBorder="1" applyAlignment="1">
      <alignment horizontal="right" vertical="top"/>
    </xf>
    <xf numFmtId="164" fontId="18" fillId="0" borderId="0" xfId="205" applyNumberFormat="1" applyFont="1" applyBorder="1" applyAlignment="1">
      <alignment horizontal="right" vertical="top" wrapText="1"/>
    </xf>
    <xf numFmtId="164" fontId="18" fillId="0" borderId="0" xfId="205" applyNumberFormat="1" applyFill="1" applyBorder="1" applyAlignment="1">
      <alignment horizontal="right" vertical="top"/>
    </xf>
    <xf numFmtId="164" fontId="18" fillId="0" borderId="0" xfId="205" applyNumberFormat="1" applyFill="1" applyBorder="1" applyAlignment="1">
      <alignment horizontal="right" vertical="top" wrapText="1"/>
    </xf>
    <xf numFmtId="164" fontId="0" fillId="0" borderId="0" xfId="0" applyNumberFormat="1" applyBorder="1" applyAlignment="1">
      <alignment horizontal="right" vertical="top"/>
    </xf>
    <xf numFmtId="164" fontId="7" fillId="5" borderId="0" xfId="0" applyNumberFormat="1" applyFont="1" applyFill="1" applyBorder="1" applyAlignment="1">
      <alignment horizontal="right" vertical="top"/>
    </xf>
    <xf numFmtId="164" fontId="0" fillId="0" borderId="0" xfId="0" applyNumberFormat="1" applyAlignment="1">
      <alignment horizontal="right" vertical="top"/>
    </xf>
    <xf numFmtId="44" fontId="0" fillId="0" borderId="0" xfId="0" applyNumberFormat="1" applyBorder="1" applyAlignment="1">
      <alignment horizontal="right" vertical="top"/>
    </xf>
    <xf numFmtId="44" fontId="0" fillId="0" borderId="0" xfId="0" applyNumberFormat="1" applyAlignment="1">
      <alignment horizontal="right" vertical="top"/>
    </xf>
    <xf numFmtId="164" fontId="7" fillId="0" borderId="0" xfId="0" applyNumberFormat="1" applyFont="1" applyAlignment="1">
      <alignment horizontal="right" vertical="top" wrapText="1"/>
    </xf>
    <xf numFmtId="164" fontId="7" fillId="0" borderId="11" xfId="0" applyNumberFormat="1" applyFont="1" applyBorder="1" applyAlignment="1">
      <alignment horizontal="right" vertical="top" wrapText="1"/>
    </xf>
    <xf numFmtId="164" fontId="7" fillId="0" borderId="14" xfId="0" applyNumberFormat="1" applyFont="1" applyBorder="1" applyAlignment="1">
      <alignment horizontal="right" vertical="top" wrapText="1"/>
    </xf>
    <xf numFmtId="164" fontId="6" fillId="4" borderId="4" xfId="0" applyNumberFormat="1" applyFont="1" applyFill="1" applyBorder="1" applyAlignment="1">
      <alignment horizontal="right" vertical="top"/>
    </xf>
    <xf numFmtId="164" fontId="7" fillId="3" borderId="8" xfId="0" applyNumberFormat="1" applyFont="1" applyFill="1" applyBorder="1" applyAlignment="1">
      <alignment horizontal="right" vertical="top"/>
    </xf>
    <xf numFmtId="164" fontId="7" fillId="2" borderId="0" xfId="0" applyNumberFormat="1" applyFont="1" applyFill="1" applyAlignment="1">
      <alignment horizontal="right" vertical="top"/>
    </xf>
    <xf numFmtId="164" fontId="7" fillId="0" borderId="0" xfId="0" applyNumberFormat="1" applyFont="1" applyFill="1" applyAlignment="1">
      <alignment horizontal="right" vertical="top"/>
    </xf>
    <xf numFmtId="164" fontId="10" fillId="0" borderId="0" xfId="0" applyNumberFormat="1" applyFont="1" applyBorder="1" applyAlignment="1">
      <alignment horizontal="right" vertical="top"/>
    </xf>
  </cellXfs>
  <cellStyles count="20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Normal" xfId="0" builtinId="0"/>
    <cellStyle name="Normal 2" xfId="20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79"/>
  <sheetViews>
    <sheetView tabSelected="1" topLeftCell="A60" zoomScaleNormal="100" zoomScalePageLayoutView="85" workbookViewId="0">
      <selection activeCell="O45" sqref="O45"/>
    </sheetView>
  </sheetViews>
  <sheetFormatPr defaultColWidth="8.88671875" defaultRowHeight="14.4" x14ac:dyDescent="0.3"/>
  <cols>
    <col min="1" max="1" width="2.6640625" customWidth="1"/>
    <col min="2" max="2" width="21.77734375" style="10" customWidth="1"/>
    <col min="3" max="3" width="8.44140625" style="93" customWidth="1"/>
    <col min="4" max="4" width="11.6640625" style="106" customWidth="1"/>
    <col min="5" max="5" width="1.44140625" customWidth="1"/>
    <col min="6" max="6" width="21.77734375" style="10" customWidth="1"/>
    <col min="7" max="7" width="8.21875" style="93" customWidth="1"/>
    <col min="8" max="8" width="14" style="123" customWidth="1"/>
    <col min="9" max="9" width="2" customWidth="1"/>
    <col min="10" max="10" width="12.44140625" style="123" customWidth="1"/>
    <col min="11" max="11" width="9.88671875" bestFit="1" customWidth="1"/>
    <col min="13" max="13" width="10.88671875" bestFit="1" customWidth="1"/>
  </cols>
  <sheetData>
    <row r="1" spans="1:12" ht="15.6" x14ac:dyDescent="0.3">
      <c r="A1" s="11" t="s">
        <v>60</v>
      </c>
      <c r="B1" s="12"/>
      <c r="C1" s="74"/>
      <c r="D1" s="100"/>
      <c r="E1" s="13"/>
      <c r="F1" s="12"/>
      <c r="G1" s="74"/>
      <c r="H1" s="110"/>
      <c r="I1" s="14"/>
      <c r="J1" s="127"/>
    </row>
    <row r="2" spans="1:12" ht="15" thickBot="1" x14ac:dyDescent="0.35">
      <c r="A2" s="15" t="s">
        <v>5</v>
      </c>
      <c r="B2" s="16"/>
      <c r="C2" s="75" t="s">
        <v>0</v>
      </c>
      <c r="D2" s="111" t="s">
        <v>78</v>
      </c>
      <c r="E2" s="17"/>
      <c r="F2" s="18" t="s">
        <v>4</v>
      </c>
      <c r="G2" s="75" t="s">
        <v>1</v>
      </c>
      <c r="H2" s="111" t="s">
        <v>77</v>
      </c>
      <c r="I2" s="17"/>
      <c r="J2" s="128" t="s">
        <v>2</v>
      </c>
    </row>
    <row r="3" spans="1:12" x14ac:dyDescent="0.3">
      <c r="A3" s="19"/>
      <c r="B3" s="20"/>
      <c r="C3" s="76"/>
      <c r="D3" s="97"/>
      <c r="E3" s="21"/>
      <c r="F3" s="22"/>
      <c r="G3" s="76"/>
      <c r="H3" s="112"/>
      <c r="I3" s="19"/>
      <c r="J3" s="112"/>
      <c r="L3" s="8"/>
    </row>
    <row r="4" spans="1:12" ht="15.6" x14ac:dyDescent="0.3">
      <c r="A4" s="23" t="s">
        <v>47</v>
      </c>
      <c r="B4" s="24"/>
      <c r="C4" s="76"/>
      <c r="D4" s="97">
        <v>0</v>
      </c>
      <c r="E4" s="21"/>
      <c r="F4" s="22"/>
      <c r="G4" s="76"/>
      <c r="H4" s="112">
        <f>SUM(G5:G11)</f>
        <v>2033</v>
      </c>
      <c r="I4" s="19"/>
      <c r="J4" s="112">
        <f>D4-H4</f>
        <v>-2033</v>
      </c>
    </row>
    <row r="5" spans="1:12" ht="24" x14ac:dyDescent="0.3">
      <c r="A5" s="25"/>
      <c r="B5" s="26"/>
      <c r="C5" s="87"/>
      <c r="D5" s="101"/>
      <c r="E5" s="27"/>
      <c r="F5" s="28" t="s">
        <v>72</v>
      </c>
      <c r="G5" s="77">
        <v>250</v>
      </c>
      <c r="H5" s="107"/>
      <c r="I5" s="25"/>
      <c r="J5" s="112"/>
    </row>
    <row r="6" spans="1:12" ht="24" x14ac:dyDescent="0.3">
      <c r="A6" s="25"/>
      <c r="B6" s="26"/>
      <c r="C6" s="87"/>
      <c r="D6" s="101"/>
      <c r="E6" s="27"/>
      <c r="F6" s="28" t="s">
        <v>71</v>
      </c>
      <c r="G6" s="77">
        <v>50</v>
      </c>
      <c r="H6" s="107"/>
      <c r="I6" s="25"/>
      <c r="J6" s="112"/>
    </row>
    <row r="7" spans="1:12" x14ac:dyDescent="0.3">
      <c r="A7" s="25"/>
      <c r="B7" s="26"/>
      <c r="C7" s="87"/>
      <c r="D7" s="101"/>
      <c r="E7" s="27"/>
      <c r="F7" s="29" t="s">
        <v>23</v>
      </c>
      <c r="G7" s="78">
        <v>50</v>
      </c>
      <c r="H7" s="107"/>
      <c r="I7" s="25"/>
      <c r="J7" s="112"/>
    </row>
    <row r="8" spans="1:12" ht="24" x14ac:dyDescent="0.3">
      <c r="A8" s="25"/>
      <c r="B8" s="26"/>
      <c r="C8" s="87"/>
      <c r="D8" s="101"/>
      <c r="E8" s="27"/>
      <c r="F8" s="29" t="s">
        <v>24</v>
      </c>
      <c r="G8" s="78">
        <v>800</v>
      </c>
      <c r="H8" s="107"/>
      <c r="I8" s="25"/>
      <c r="J8" s="112"/>
    </row>
    <row r="9" spans="1:12" x14ac:dyDescent="0.3">
      <c r="A9" s="25"/>
      <c r="B9" s="26"/>
      <c r="C9" s="94"/>
      <c r="D9" s="102"/>
      <c r="E9" s="31"/>
      <c r="F9" s="29" t="s">
        <v>67</v>
      </c>
      <c r="G9" s="79">
        <v>143</v>
      </c>
      <c r="H9" s="107"/>
      <c r="I9" s="25"/>
      <c r="J9" s="112"/>
    </row>
    <row r="10" spans="1:12" x14ac:dyDescent="0.3">
      <c r="A10" s="25"/>
      <c r="B10" s="32"/>
      <c r="C10" s="94"/>
      <c r="D10" s="102"/>
      <c r="E10" s="31"/>
      <c r="F10" s="29" t="s">
        <v>48</v>
      </c>
      <c r="G10" s="79">
        <v>440</v>
      </c>
      <c r="H10" s="107"/>
      <c r="I10" s="25"/>
      <c r="J10" s="112"/>
    </row>
    <row r="11" spans="1:12" ht="24" x14ac:dyDescent="0.3">
      <c r="A11" s="25"/>
      <c r="B11" s="26"/>
      <c r="C11" s="94"/>
      <c r="D11" s="102"/>
      <c r="E11" s="33"/>
      <c r="F11" s="29" t="s">
        <v>25</v>
      </c>
      <c r="G11" s="79">
        <v>300</v>
      </c>
      <c r="H11" s="107"/>
      <c r="I11" s="25"/>
      <c r="J11" s="112"/>
    </row>
    <row r="12" spans="1:12" x14ac:dyDescent="0.3">
      <c r="A12" s="34"/>
      <c r="B12" s="35"/>
      <c r="C12" s="80"/>
      <c r="D12" s="103"/>
      <c r="E12" s="36"/>
      <c r="F12" s="37"/>
      <c r="G12" s="80"/>
      <c r="H12" s="113"/>
      <c r="I12" s="34"/>
      <c r="J12" s="129"/>
    </row>
    <row r="13" spans="1:12" ht="15.6" x14ac:dyDescent="0.3">
      <c r="A13" s="38" t="s">
        <v>26</v>
      </c>
      <c r="B13" s="39"/>
      <c r="C13" s="89"/>
      <c r="D13" s="97">
        <f>C14</f>
        <v>2200</v>
      </c>
      <c r="E13" s="25"/>
      <c r="F13" s="40"/>
      <c r="G13" s="81"/>
      <c r="H13" s="114">
        <f>G14</f>
        <v>1800</v>
      </c>
      <c r="I13" s="25"/>
      <c r="J13" s="112">
        <f>D13-H13</f>
        <v>400</v>
      </c>
      <c r="K13" s="2"/>
    </row>
    <row r="14" spans="1:12" x14ac:dyDescent="0.3">
      <c r="A14" s="25"/>
      <c r="B14" s="26" t="s">
        <v>27</v>
      </c>
      <c r="C14" s="87">
        <v>2200</v>
      </c>
      <c r="D14" s="97"/>
      <c r="E14" s="41"/>
      <c r="F14" s="42" t="s">
        <v>73</v>
      </c>
      <c r="G14" s="79">
        <v>1800</v>
      </c>
      <c r="H14" s="107"/>
      <c r="I14" s="25"/>
      <c r="J14" s="112"/>
    </row>
    <row r="15" spans="1:12" x14ac:dyDescent="0.3">
      <c r="A15" s="34"/>
      <c r="B15" s="35"/>
      <c r="C15" s="80"/>
      <c r="D15" s="103"/>
      <c r="E15" s="36"/>
      <c r="F15" s="37"/>
      <c r="G15" s="80"/>
      <c r="H15" s="113"/>
      <c r="I15" s="34"/>
      <c r="J15" s="129"/>
    </row>
    <row r="16" spans="1:12" x14ac:dyDescent="0.3">
      <c r="A16" s="43" t="s">
        <v>35</v>
      </c>
      <c r="B16" s="44"/>
      <c r="C16" s="82"/>
      <c r="D16" s="104">
        <f>SUM(C17:C21)</f>
        <v>4700</v>
      </c>
      <c r="E16" s="45"/>
      <c r="F16" s="46"/>
      <c r="G16" s="82"/>
      <c r="H16" s="115">
        <f>SUM(G17:G21)</f>
        <v>2245</v>
      </c>
      <c r="I16" s="47"/>
      <c r="J16" s="130">
        <f>D16-H16</f>
        <v>2455</v>
      </c>
    </row>
    <row r="17" spans="1:11" ht="24" x14ac:dyDescent="0.3">
      <c r="A17" s="47"/>
      <c r="B17" s="32" t="s">
        <v>36</v>
      </c>
      <c r="C17" s="94">
        <v>3800</v>
      </c>
      <c r="D17" s="101"/>
      <c r="E17" s="45"/>
      <c r="F17" s="32" t="s">
        <v>65</v>
      </c>
      <c r="G17" s="77">
        <v>750</v>
      </c>
      <c r="H17" s="116"/>
      <c r="I17" s="48"/>
      <c r="J17" s="130"/>
    </row>
    <row r="18" spans="1:11" ht="36" x14ac:dyDescent="0.3">
      <c r="A18" s="47"/>
      <c r="B18" s="32" t="s">
        <v>37</v>
      </c>
      <c r="C18" s="94">
        <v>0</v>
      </c>
      <c r="D18" s="101"/>
      <c r="E18" s="45"/>
      <c r="F18" s="32" t="s">
        <v>45</v>
      </c>
      <c r="G18" s="83">
        <v>495</v>
      </c>
      <c r="H18" s="116"/>
      <c r="I18" s="48"/>
      <c r="J18" s="130"/>
    </row>
    <row r="19" spans="1:11" ht="15.6" x14ac:dyDescent="0.3">
      <c r="A19" s="47"/>
      <c r="B19" s="32" t="s">
        <v>19</v>
      </c>
      <c r="C19" s="94">
        <v>600</v>
      </c>
      <c r="D19" s="101"/>
      <c r="E19" s="45"/>
      <c r="F19" s="32" t="s">
        <v>66</v>
      </c>
      <c r="G19" s="77">
        <v>200</v>
      </c>
      <c r="H19" s="116"/>
      <c r="I19" s="48"/>
      <c r="J19" s="130"/>
    </row>
    <row r="20" spans="1:11" ht="24.6" x14ac:dyDescent="0.3">
      <c r="A20" s="47"/>
      <c r="B20" s="32" t="s">
        <v>20</v>
      </c>
      <c r="C20" s="94">
        <v>300</v>
      </c>
      <c r="D20" s="101"/>
      <c r="E20" s="45"/>
      <c r="F20" s="30" t="s">
        <v>68</v>
      </c>
      <c r="G20" s="77">
        <v>300</v>
      </c>
      <c r="H20" s="116"/>
      <c r="I20" s="48"/>
      <c r="J20" s="130"/>
    </row>
    <row r="21" spans="1:11" ht="15.6" x14ac:dyDescent="0.3">
      <c r="A21" s="47"/>
      <c r="B21" s="49"/>
      <c r="C21" s="95"/>
      <c r="D21" s="104"/>
      <c r="E21" s="45"/>
      <c r="F21" s="44" t="s">
        <v>53</v>
      </c>
      <c r="G21" s="84">
        <v>500</v>
      </c>
      <c r="H21" s="116"/>
      <c r="I21" s="48"/>
      <c r="J21" s="130"/>
    </row>
    <row r="22" spans="1:11" ht="15.6" x14ac:dyDescent="0.3">
      <c r="A22" s="50"/>
      <c r="B22" s="20"/>
      <c r="C22" s="86"/>
      <c r="D22" s="97"/>
      <c r="E22" s="51"/>
      <c r="F22" s="26"/>
      <c r="G22" s="83"/>
      <c r="H22" s="116"/>
      <c r="I22" s="48"/>
      <c r="J22" s="112"/>
      <c r="K22" s="1"/>
    </row>
    <row r="23" spans="1:11" ht="15.6" x14ac:dyDescent="0.3">
      <c r="A23" s="52"/>
      <c r="B23" s="35"/>
      <c r="C23" s="85"/>
      <c r="D23" s="103"/>
      <c r="E23" s="53"/>
      <c r="F23" s="35"/>
      <c r="G23" s="85"/>
      <c r="H23" s="113"/>
      <c r="I23" s="34"/>
      <c r="J23" s="129"/>
      <c r="K23" s="1"/>
    </row>
    <row r="24" spans="1:11" ht="15.6" x14ac:dyDescent="0.3">
      <c r="A24" s="23" t="s">
        <v>38</v>
      </c>
      <c r="B24" s="20"/>
      <c r="C24" s="86"/>
      <c r="D24" s="97">
        <v>0</v>
      </c>
      <c r="E24" s="51"/>
      <c r="F24" s="20"/>
      <c r="G24" s="86"/>
      <c r="H24" s="107">
        <f>SUM(G25:G27)</f>
        <v>200</v>
      </c>
      <c r="I24" s="25"/>
      <c r="J24" s="112">
        <f>D24-H24</f>
        <v>-200</v>
      </c>
      <c r="K24" s="1"/>
    </row>
    <row r="25" spans="1:11" ht="15.6" x14ac:dyDescent="0.3">
      <c r="A25" s="23"/>
      <c r="B25" s="20"/>
      <c r="C25" s="86"/>
      <c r="D25" s="97"/>
      <c r="E25" s="51"/>
      <c r="F25" s="20" t="s">
        <v>39</v>
      </c>
      <c r="G25" s="86">
        <v>15</v>
      </c>
      <c r="H25" s="107"/>
      <c r="I25" s="25"/>
      <c r="J25" s="112"/>
      <c r="K25" s="1"/>
    </row>
    <row r="26" spans="1:11" ht="15.6" x14ac:dyDescent="0.3">
      <c r="A26" s="23"/>
      <c r="B26" s="20"/>
      <c r="C26" s="86"/>
      <c r="D26" s="97"/>
      <c r="E26" s="51"/>
      <c r="F26" s="20" t="s">
        <v>40</v>
      </c>
      <c r="G26" s="86">
        <v>140</v>
      </c>
      <c r="H26" s="107"/>
      <c r="I26" s="25"/>
      <c r="J26" s="112"/>
      <c r="K26" s="1"/>
    </row>
    <row r="27" spans="1:11" ht="15.6" x14ac:dyDescent="0.3">
      <c r="A27" s="23"/>
      <c r="B27" s="20"/>
      <c r="C27" s="86"/>
      <c r="D27" s="97"/>
      <c r="E27" s="51"/>
      <c r="F27" s="20" t="s">
        <v>41</v>
      </c>
      <c r="G27" s="86">
        <v>45</v>
      </c>
      <c r="H27" s="107"/>
      <c r="I27" s="25"/>
      <c r="J27" s="112"/>
      <c r="K27" s="1"/>
    </row>
    <row r="28" spans="1:11" ht="15.6" x14ac:dyDescent="0.3">
      <c r="A28" s="52"/>
      <c r="B28" s="35"/>
      <c r="C28" s="85"/>
      <c r="D28" s="103"/>
      <c r="E28" s="53"/>
      <c r="F28" s="35"/>
      <c r="G28" s="85"/>
      <c r="H28" s="113"/>
      <c r="I28" s="34"/>
      <c r="J28" s="129"/>
    </row>
    <row r="29" spans="1:11" ht="15.6" x14ac:dyDescent="0.3">
      <c r="A29" s="23" t="s">
        <v>46</v>
      </c>
      <c r="B29" s="20"/>
      <c r="C29" s="86"/>
      <c r="D29" s="97">
        <v>0</v>
      </c>
      <c r="E29" s="51"/>
      <c r="F29" s="20"/>
      <c r="G29" s="86"/>
      <c r="H29" s="107">
        <f>SUM(G30:G34)</f>
        <v>500</v>
      </c>
      <c r="I29" s="25"/>
      <c r="J29" s="112">
        <f>D29-H29</f>
        <v>-500</v>
      </c>
    </row>
    <row r="30" spans="1:11" ht="15.6" x14ac:dyDescent="0.3">
      <c r="A30" s="23"/>
      <c r="B30" s="20"/>
      <c r="C30" s="86"/>
      <c r="D30" s="97"/>
      <c r="E30" s="51"/>
      <c r="F30" s="20" t="s">
        <v>42</v>
      </c>
      <c r="G30" s="86">
        <v>75</v>
      </c>
      <c r="H30" s="107"/>
      <c r="I30" s="25"/>
      <c r="J30" s="112"/>
    </row>
    <row r="31" spans="1:11" ht="15.6" x14ac:dyDescent="0.3">
      <c r="A31" s="23"/>
      <c r="B31" s="20"/>
      <c r="C31" s="86"/>
      <c r="D31" s="97"/>
      <c r="E31" s="51"/>
      <c r="F31" s="20" t="s">
        <v>50</v>
      </c>
      <c r="G31" s="86">
        <v>245</v>
      </c>
      <c r="H31" s="107"/>
      <c r="I31" s="25"/>
      <c r="J31" s="112"/>
    </row>
    <row r="32" spans="1:11" ht="15.6" x14ac:dyDescent="0.3">
      <c r="A32" s="23"/>
      <c r="B32" s="20"/>
      <c r="C32" s="86"/>
      <c r="D32" s="97"/>
      <c r="E32" s="51"/>
      <c r="F32" s="20" t="s">
        <v>43</v>
      </c>
      <c r="G32" s="86">
        <v>50</v>
      </c>
      <c r="H32" s="107"/>
      <c r="I32" s="25"/>
      <c r="J32" s="112"/>
    </row>
    <row r="33" spans="1:20" x14ac:dyDescent="0.3">
      <c r="A33" s="54"/>
      <c r="B33" s="20"/>
      <c r="C33" s="86"/>
      <c r="D33" s="97"/>
      <c r="E33" s="55"/>
      <c r="F33" s="20" t="s">
        <v>44</v>
      </c>
      <c r="G33" s="87">
        <v>75</v>
      </c>
      <c r="H33" s="107"/>
      <c r="I33" s="25"/>
      <c r="J33" s="131"/>
      <c r="K33" s="4"/>
      <c r="L33" s="4"/>
      <c r="M33" s="5"/>
      <c r="N33" s="5"/>
      <c r="O33" s="5"/>
      <c r="P33" s="6"/>
      <c r="Q33" s="5"/>
      <c r="R33" s="5"/>
      <c r="S33" s="5"/>
      <c r="T33" s="5"/>
    </row>
    <row r="34" spans="1:20" ht="15.6" x14ac:dyDescent="0.3">
      <c r="A34" s="23"/>
      <c r="B34" s="20"/>
      <c r="C34" s="86"/>
      <c r="D34" s="97"/>
      <c r="E34" s="51"/>
      <c r="F34" s="20" t="s">
        <v>49</v>
      </c>
      <c r="G34" s="86">
        <v>55</v>
      </c>
      <c r="H34" s="107"/>
      <c r="I34" s="25"/>
      <c r="J34" s="112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15.6" x14ac:dyDescent="0.3">
      <c r="A35" s="52"/>
      <c r="B35" s="35"/>
      <c r="C35" s="85"/>
      <c r="D35" s="103"/>
      <c r="E35" s="53"/>
      <c r="F35" s="35"/>
      <c r="G35" s="80"/>
      <c r="H35" s="113"/>
      <c r="I35" s="34"/>
      <c r="J35" s="129"/>
    </row>
    <row r="36" spans="1:20" ht="15.6" x14ac:dyDescent="0.3">
      <c r="A36" s="23" t="s">
        <v>21</v>
      </c>
      <c r="B36" s="20"/>
      <c r="C36" s="86"/>
      <c r="D36" s="97">
        <f>C37</f>
        <v>1000</v>
      </c>
      <c r="E36" s="51"/>
      <c r="F36" s="20"/>
      <c r="G36" s="81"/>
      <c r="H36" s="107">
        <f>SUM(G37:G40)</f>
        <v>2300</v>
      </c>
      <c r="I36" s="25"/>
      <c r="J36" s="112">
        <f>D36-H36</f>
        <v>-1300</v>
      </c>
    </row>
    <row r="37" spans="1:20" ht="15.6" x14ac:dyDescent="0.3">
      <c r="A37" s="23"/>
      <c r="B37" s="20" t="s">
        <v>8</v>
      </c>
      <c r="C37" s="86">
        <f>50*20</f>
        <v>1000</v>
      </c>
      <c r="D37" s="97"/>
      <c r="E37" s="51"/>
      <c r="F37" s="26" t="s">
        <v>9</v>
      </c>
      <c r="G37" s="87">
        <f>50*20</f>
        <v>1000</v>
      </c>
      <c r="H37" s="107"/>
      <c r="I37" s="25"/>
      <c r="J37" s="112"/>
    </row>
    <row r="38" spans="1:20" ht="24" x14ac:dyDescent="0.3">
      <c r="A38" s="23"/>
      <c r="B38" s="20"/>
      <c r="C38" s="86"/>
      <c r="D38" s="97"/>
      <c r="E38" s="51"/>
      <c r="F38" s="29" t="s">
        <v>7</v>
      </c>
      <c r="G38" s="78">
        <v>900</v>
      </c>
      <c r="H38" s="107"/>
      <c r="I38" s="25"/>
      <c r="J38" s="112"/>
    </row>
    <row r="39" spans="1:20" ht="15.6" x14ac:dyDescent="0.3">
      <c r="A39" s="23"/>
      <c r="B39" s="20"/>
      <c r="C39" s="86"/>
      <c r="D39" s="97"/>
      <c r="E39" s="51"/>
      <c r="F39" s="42" t="s">
        <v>69</v>
      </c>
      <c r="G39" s="78">
        <v>300</v>
      </c>
      <c r="H39" s="107"/>
      <c r="I39" s="25"/>
      <c r="J39" s="112"/>
    </row>
    <row r="40" spans="1:20" ht="15.6" x14ac:dyDescent="0.3">
      <c r="A40" s="23"/>
      <c r="B40" s="20"/>
      <c r="C40" s="86"/>
      <c r="D40" s="97"/>
      <c r="E40" s="51"/>
      <c r="F40" s="42" t="s">
        <v>70</v>
      </c>
      <c r="G40" s="78">
        <v>100</v>
      </c>
      <c r="H40" s="107"/>
      <c r="I40" s="25"/>
      <c r="J40" s="112"/>
    </row>
    <row r="41" spans="1:20" ht="15.6" x14ac:dyDescent="0.3">
      <c r="A41" s="52"/>
      <c r="B41" s="35"/>
      <c r="C41" s="85"/>
      <c r="D41" s="103"/>
      <c r="E41" s="53"/>
      <c r="F41" s="35"/>
      <c r="G41" s="80"/>
      <c r="H41" s="113"/>
      <c r="I41" s="34"/>
      <c r="J41" s="129"/>
    </row>
    <row r="42" spans="1:20" ht="15.6" x14ac:dyDescent="0.3">
      <c r="A42" s="23" t="s">
        <v>22</v>
      </c>
      <c r="B42" s="20"/>
      <c r="C42" s="86"/>
      <c r="D42" s="97">
        <v>775</v>
      </c>
      <c r="E42" s="51"/>
      <c r="F42" s="42"/>
      <c r="G42" s="78"/>
      <c r="H42" s="107">
        <f>SUM(G43:G46)</f>
        <v>275</v>
      </c>
      <c r="I42" s="25"/>
      <c r="J42" s="112">
        <f>D42-H42</f>
        <v>500</v>
      </c>
    </row>
    <row r="43" spans="1:20" ht="15.6" x14ac:dyDescent="0.3">
      <c r="A43" s="23"/>
      <c r="B43" s="20" t="s">
        <v>54</v>
      </c>
      <c r="C43" s="86"/>
      <c r="D43" s="97"/>
      <c r="E43" s="51"/>
      <c r="F43" s="42" t="s">
        <v>58</v>
      </c>
      <c r="G43" s="78">
        <v>0</v>
      </c>
      <c r="H43" s="107"/>
      <c r="I43" s="25"/>
      <c r="J43" s="112"/>
    </row>
    <row r="44" spans="1:20" ht="15.6" x14ac:dyDescent="0.3">
      <c r="A44" s="23"/>
      <c r="B44" s="20" t="s">
        <v>57</v>
      </c>
      <c r="C44" s="86"/>
      <c r="D44" s="97"/>
      <c r="E44" s="51"/>
      <c r="F44" s="42" t="s">
        <v>59</v>
      </c>
      <c r="G44" s="78">
        <v>100</v>
      </c>
      <c r="H44" s="107"/>
      <c r="I44" s="25"/>
      <c r="J44" s="112"/>
    </row>
    <row r="45" spans="1:20" ht="15.6" x14ac:dyDescent="0.3">
      <c r="A45" s="23"/>
      <c r="B45" s="20"/>
      <c r="C45" s="86"/>
      <c r="D45" s="97"/>
      <c r="E45" s="51"/>
      <c r="F45" s="42" t="s">
        <v>56</v>
      </c>
      <c r="G45" s="78">
        <v>125</v>
      </c>
      <c r="H45" s="107"/>
      <c r="I45" s="25"/>
      <c r="J45" s="112"/>
    </row>
    <row r="46" spans="1:20" ht="15.6" x14ac:dyDescent="0.3">
      <c r="A46" s="23"/>
      <c r="B46" s="49"/>
      <c r="C46" s="86"/>
      <c r="D46" s="97"/>
      <c r="E46" s="51"/>
      <c r="F46" s="42" t="s">
        <v>55</v>
      </c>
      <c r="G46" s="78">
        <v>50</v>
      </c>
      <c r="H46" s="107"/>
      <c r="I46" s="25"/>
      <c r="J46" s="112"/>
    </row>
    <row r="47" spans="1:20" ht="15.6" x14ac:dyDescent="0.3">
      <c r="A47" s="52"/>
      <c r="B47" s="35"/>
      <c r="C47" s="85"/>
      <c r="D47" s="103"/>
      <c r="E47" s="53"/>
      <c r="F47" s="35"/>
      <c r="G47" s="80"/>
      <c r="H47" s="113"/>
      <c r="I47" s="34"/>
      <c r="J47" s="129"/>
    </row>
    <row r="48" spans="1:20" ht="15.6" x14ac:dyDescent="0.3">
      <c r="A48" s="38" t="s">
        <v>28</v>
      </c>
      <c r="B48" s="39"/>
      <c r="C48" s="89"/>
      <c r="D48" s="97">
        <f>SUM(C49:C53)</f>
        <v>4652</v>
      </c>
      <c r="E48" s="25"/>
      <c r="F48" s="40"/>
      <c r="G48" s="81"/>
      <c r="H48" s="114">
        <f>SUM(G49:G53)</f>
        <v>4652</v>
      </c>
      <c r="I48" s="25"/>
      <c r="J48" s="112">
        <f>D48-H48</f>
        <v>0</v>
      </c>
      <c r="K48" s="2"/>
    </row>
    <row r="49" spans="1:20" ht="15.6" x14ac:dyDescent="0.3">
      <c r="A49" s="23"/>
      <c r="B49" s="30" t="s">
        <v>29</v>
      </c>
      <c r="C49" s="77">
        <v>1400</v>
      </c>
      <c r="D49" s="101"/>
      <c r="E49" s="51"/>
      <c r="F49" s="56" t="s">
        <v>74</v>
      </c>
      <c r="G49" s="78">
        <v>750</v>
      </c>
      <c r="H49" s="117"/>
      <c r="I49" s="57"/>
      <c r="J49" s="112"/>
      <c r="K49" s="1"/>
    </row>
    <row r="50" spans="1:20" ht="24.6" x14ac:dyDescent="0.3">
      <c r="A50" s="23"/>
      <c r="B50" s="30" t="s">
        <v>30</v>
      </c>
      <c r="C50" s="77">
        <v>339</v>
      </c>
      <c r="D50" s="101"/>
      <c r="E50" s="51"/>
      <c r="F50" s="56" t="s">
        <v>75</v>
      </c>
      <c r="G50" s="78">
        <v>230</v>
      </c>
      <c r="H50" s="118"/>
      <c r="I50" s="57"/>
      <c r="J50" s="112"/>
      <c r="K50" s="1"/>
    </row>
    <row r="51" spans="1:20" ht="15.6" x14ac:dyDescent="0.3">
      <c r="A51" s="23"/>
      <c r="B51" s="30" t="s">
        <v>31</v>
      </c>
      <c r="C51" s="77">
        <v>613</v>
      </c>
      <c r="D51" s="101"/>
      <c r="E51" s="51"/>
      <c r="F51" s="56" t="s">
        <v>34</v>
      </c>
      <c r="G51" s="78">
        <v>20</v>
      </c>
      <c r="H51" s="117"/>
      <c r="I51" s="57"/>
      <c r="J51" s="112"/>
    </row>
    <row r="52" spans="1:20" ht="15.6" x14ac:dyDescent="0.3">
      <c r="A52" s="23"/>
      <c r="B52" s="30" t="s">
        <v>32</v>
      </c>
      <c r="C52" s="77">
        <v>1245</v>
      </c>
      <c r="D52" s="101"/>
      <c r="E52" s="51"/>
      <c r="F52" s="56" t="s">
        <v>51</v>
      </c>
      <c r="G52" s="78">
        <v>0</v>
      </c>
      <c r="H52" s="118"/>
      <c r="I52" s="57"/>
      <c r="J52" s="112"/>
    </row>
    <row r="53" spans="1:20" ht="15.6" x14ac:dyDescent="0.3">
      <c r="A53" s="23"/>
      <c r="B53" s="30" t="s">
        <v>33</v>
      </c>
      <c r="C53" s="77">
        <v>1055</v>
      </c>
      <c r="D53" s="101"/>
      <c r="E53" s="51"/>
      <c r="F53" s="56" t="s">
        <v>76</v>
      </c>
      <c r="G53" s="78">
        <v>3652</v>
      </c>
      <c r="H53" s="117"/>
      <c r="I53" s="57"/>
      <c r="J53" s="112"/>
    </row>
    <row r="54" spans="1:20" x14ac:dyDescent="0.3">
      <c r="A54" s="53"/>
      <c r="B54" s="35"/>
      <c r="C54" s="85"/>
      <c r="D54" s="103"/>
      <c r="E54" s="53"/>
      <c r="F54" s="37"/>
      <c r="G54" s="85"/>
      <c r="H54" s="113"/>
      <c r="I54" s="34"/>
      <c r="J54" s="129"/>
    </row>
    <row r="55" spans="1:20" ht="15.6" x14ac:dyDescent="0.3">
      <c r="A55" s="23" t="s">
        <v>10</v>
      </c>
      <c r="B55" s="20"/>
      <c r="C55" s="86"/>
      <c r="D55" s="97">
        <f>SUM(C56:C58)</f>
        <v>1327</v>
      </c>
      <c r="E55" s="51"/>
      <c r="F55" s="20"/>
      <c r="G55" s="81"/>
      <c r="H55" s="107">
        <f>SUM(G56:G60)</f>
        <v>1295</v>
      </c>
      <c r="I55" s="25"/>
      <c r="J55" s="112">
        <f>D55-H55</f>
        <v>32</v>
      </c>
    </row>
    <row r="56" spans="1:20" ht="24.6" x14ac:dyDescent="0.3">
      <c r="A56" s="23"/>
      <c r="B56" s="30" t="s">
        <v>16</v>
      </c>
      <c r="C56" s="77">
        <v>600</v>
      </c>
      <c r="D56" s="101"/>
      <c r="E56" s="51"/>
      <c r="F56" s="30" t="s">
        <v>11</v>
      </c>
      <c r="G56" s="83">
        <v>600</v>
      </c>
      <c r="H56" s="119"/>
      <c r="I56" s="25"/>
      <c r="J56" s="112"/>
    </row>
    <row r="57" spans="1:20" ht="36.6" x14ac:dyDescent="0.3">
      <c r="A57" s="23"/>
      <c r="B57" s="30" t="s">
        <v>17</v>
      </c>
      <c r="C57" s="77">
        <v>400</v>
      </c>
      <c r="D57" s="101"/>
      <c r="E57" s="51"/>
      <c r="F57" s="30" t="s">
        <v>12</v>
      </c>
      <c r="G57" s="83">
        <v>75</v>
      </c>
      <c r="H57" s="119"/>
      <c r="I57" s="25"/>
      <c r="J57" s="112"/>
    </row>
    <row r="58" spans="1:20" ht="24.6" x14ac:dyDescent="0.3">
      <c r="A58" s="23"/>
      <c r="B58" s="58" t="s">
        <v>18</v>
      </c>
      <c r="C58" s="87">
        <v>327</v>
      </c>
      <c r="D58" s="101"/>
      <c r="E58" s="51"/>
      <c r="F58" s="30" t="s">
        <v>13</v>
      </c>
      <c r="G58" s="83">
        <v>385</v>
      </c>
      <c r="H58" s="119"/>
      <c r="I58" s="25"/>
      <c r="J58" s="112"/>
    </row>
    <row r="59" spans="1:20" ht="24.6" x14ac:dyDescent="0.3">
      <c r="A59" s="54"/>
      <c r="B59" s="20"/>
      <c r="C59" s="86"/>
      <c r="D59" s="97"/>
      <c r="E59" s="55"/>
      <c r="F59" s="30" t="s">
        <v>14</v>
      </c>
      <c r="G59" s="77">
        <v>129</v>
      </c>
      <c r="H59" s="119"/>
      <c r="I59" s="25"/>
      <c r="J59" s="131"/>
      <c r="K59" s="4"/>
      <c r="L59" s="4"/>
      <c r="M59" s="5"/>
      <c r="N59" s="5"/>
      <c r="O59" s="5"/>
      <c r="P59" s="6"/>
      <c r="Q59" s="5"/>
      <c r="R59" s="5"/>
      <c r="S59" s="5"/>
      <c r="T59" s="5"/>
    </row>
    <row r="60" spans="1:20" ht="15.6" x14ac:dyDescent="0.3">
      <c r="A60" s="23"/>
      <c r="B60" s="20"/>
      <c r="C60" s="86"/>
      <c r="D60" s="97"/>
      <c r="E60" s="51"/>
      <c r="F60" s="30" t="s">
        <v>15</v>
      </c>
      <c r="G60" s="83">
        <v>106</v>
      </c>
      <c r="H60" s="119"/>
      <c r="I60" s="25"/>
      <c r="J60" s="112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ht="15.6" x14ac:dyDescent="0.3">
      <c r="A61" s="59" t="s">
        <v>3</v>
      </c>
      <c r="B61" s="60"/>
      <c r="C61" s="96"/>
      <c r="D61" s="105">
        <f>SUM(D4:D60)</f>
        <v>14654</v>
      </c>
      <c r="E61" s="61"/>
      <c r="F61" s="60" t="s">
        <v>52</v>
      </c>
      <c r="G61" s="88"/>
      <c r="H61" s="120">
        <f>SUM(H4:H60)</f>
        <v>15300</v>
      </c>
      <c r="I61" s="62"/>
      <c r="J61" s="120">
        <f>SUM(J4:J60)</f>
        <v>-646</v>
      </c>
      <c r="K61" s="7"/>
      <c r="M61" s="7"/>
    </row>
    <row r="62" spans="1:20" ht="15.6" x14ac:dyDescent="0.3">
      <c r="A62" s="23"/>
      <c r="B62" s="20"/>
      <c r="C62" s="86"/>
      <c r="D62" s="97"/>
      <c r="E62" s="51"/>
      <c r="F62" s="20"/>
      <c r="G62" s="81"/>
      <c r="H62" s="107"/>
      <c r="I62" s="25"/>
      <c r="J62" s="107"/>
      <c r="K62" s="7"/>
      <c r="M62" s="7"/>
    </row>
    <row r="63" spans="1:20" ht="15.6" x14ac:dyDescent="0.3">
      <c r="A63" s="23"/>
      <c r="B63" s="20"/>
      <c r="C63" s="86"/>
      <c r="D63" s="97"/>
      <c r="E63" s="51"/>
      <c r="F63" s="20"/>
      <c r="G63" s="81"/>
      <c r="H63" s="107"/>
      <c r="I63" s="25"/>
      <c r="J63" s="107"/>
      <c r="K63" s="7"/>
      <c r="M63" s="7"/>
    </row>
    <row r="64" spans="1:20" ht="15.6" x14ac:dyDescent="0.3">
      <c r="A64" s="23"/>
      <c r="B64" s="20"/>
      <c r="C64" s="86"/>
      <c r="D64" s="97"/>
      <c r="E64" s="51"/>
      <c r="F64" s="20"/>
      <c r="G64" s="81"/>
      <c r="H64" s="107"/>
      <c r="I64" s="25"/>
      <c r="J64" s="107"/>
      <c r="K64" s="7"/>
      <c r="M64" s="7"/>
    </row>
    <row r="65" spans="1:13" ht="15.6" x14ac:dyDescent="0.3">
      <c r="A65" s="23" t="s">
        <v>61</v>
      </c>
      <c r="B65" s="20"/>
      <c r="C65" s="86"/>
      <c r="D65" s="97">
        <v>4733</v>
      </c>
      <c r="E65" s="51"/>
      <c r="F65" s="20"/>
      <c r="G65" s="81"/>
      <c r="H65" s="107"/>
      <c r="I65" s="25"/>
      <c r="J65" s="107"/>
      <c r="K65" s="7"/>
      <c r="M65" s="7"/>
    </row>
    <row r="66" spans="1:13" ht="15.6" x14ac:dyDescent="0.3">
      <c r="A66" s="23" t="s">
        <v>62</v>
      </c>
      <c r="B66" s="20"/>
      <c r="C66" s="86"/>
      <c r="D66" s="97">
        <v>-2000</v>
      </c>
      <c r="E66" s="51"/>
      <c r="F66" s="20"/>
      <c r="G66" s="81"/>
      <c r="H66" s="107"/>
      <c r="I66" s="25"/>
      <c r="J66" s="107"/>
      <c r="K66" s="7"/>
      <c r="M66" s="7"/>
    </row>
    <row r="67" spans="1:13" x14ac:dyDescent="0.3">
      <c r="A67" s="63" t="s">
        <v>6</v>
      </c>
      <c r="B67" s="20"/>
      <c r="C67" s="86"/>
      <c r="D67" s="97">
        <f>+D65+D66</f>
        <v>2733</v>
      </c>
      <c r="E67" s="51"/>
      <c r="F67" s="20"/>
      <c r="G67" s="81"/>
      <c r="H67" s="121"/>
      <c r="I67" s="25"/>
      <c r="J67" s="112"/>
    </row>
    <row r="68" spans="1:13" x14ac:dyDescent="0.3">
      <c r="A68" s="64"/>
      <c r="B68" s="39"/>
      <c r="C68" s="89"/>
      <c r="D68" s="97"/>
      <c r="E68" s="65"/>
      <c r="F68" s="39"/>
      <c r="G68" s="89"/>
      <c r="H68" s="107"/>
      <c r="I68" s="25"/>
      <c r="J68" s="124"/>
    </row>
    <row r="69" spans="1:13" x14ac:dyDescent="0.3">
      <c r="A69" s="64"/>
      <c r="B69" s="66" t="s">
        <v>63</v>
      </c>
      <c r="C69" s="90"/>
      <c r="D69" s="98">
        <v>535</v>
      </c>
      <c r="E69" s="67"/>
      <c r="F69" s="68"/>
      <c r="G69" s="90"/>
      <c r="H69" s="108"/>
      <c r="I69" s="69"/>
      <c r="J69" s="125"/>
      <c r="M69" s="7"/>
    </row>
    <row r="70" spans="1:13" x14ac:dyDescent="0.3">
      <c r="A70" s="64"/>
      <c r="B70" s="70" t="s">
        <v>64</v>
      </c>
      <c r="C70" s="91"/>
      <c r="D70" s="99">
        <f>+D67-D69</f>
        <v>2198</v>
      </c>
      <c r="E70" s="71"/>
      <c r="F70" s="72"/>
      <c r="G70" s="91"/>
      <c r="H70" s="109"/>
      <c r="I70" s="73"/>
      <c r="J70" s="126"/>
    </row>
    <row r="71" spans="1:13" x14ac:dyDescent="0.3">
      <c r="F71" s="9"/>
      <c r="G71" s="92"/>
      <c r="H71" s="122"/>
      <c r="I71" s="3"/>
    </row>
    <row r="72" spans="1:13" x14ac:dyDescent="0.3">
      <c r="F72" s="9"/>
      <c r="G72" s="92"/>
      <c r="H72" s="122"/>
      <c r="I72" s="3"/>
    </row>
    <row r="73" spans="1:13" x14ac:dyDescent="0.3">
      <c r="F73" s="9"/>
      <c r="G73" s="92"/>
      <c r="H73" s="122"/>
      <c r="I73" s="3"/>
    </row>
    <row r="74" spans="1:13" x14ac:dyDescent="0.3">
      <c r="F74" s="9"/>
      <c r="G74" s="92"/>
      <c r="H74" s="122"/>
      <c r="I74" s="3"/>
    </row>
    <row r="75" spans="1:13" x14ac:dyDescent="0.3">
      <c r="F75" s="9"/>
      <c r="G75" s="92"/>
      <c r="H75" s="122"/>
      <c r="I75" s="3"/>
    </row>
    <row r="76" spans="1:13" x14ac:dyDescent="0.3">
      <c r="F76" s="9"/>
      <c r="G76" s="92"/>
      <c r="H76" s="122"/>
      <c r="I76" s="3"/>
    </row>
    <row r="77" spans="1:13" x14ac:dyDescent="0.3">
      <c r="F77" s="9"/>
      <c r="G77" s="92"/>
      <c r="H77" s="122"/>
      <c r="I77" s="3"/>
    </row>
    <row r="78" spans="1:13" x14ac:dyDescent="0.3">
      <c r="F78" s="9"/>
      <c r="G78" s="92"/>
      <c r="H78" s="122"/>
      <c r="I78" s="3"/>
    </row>
    <row r="79" spans="1:13" x14ac:dyDescent="0.3">
      <c r="F79" s="9"/>
      <c r="G79" s="92"/>
      <c r="H79" s="122"/>
      <c r="I79" s="3"/>
    </row>
  </sheetData>
  <phoneticPr fontId="4" type="noConversion"/>
  <pageMargins left="0.7" right="0.7" top="0.75" bottom="0.75" header="0.3" footer="0.3"/>
  <pageSetup scale="86" fitToHeight="0" orientation="portrait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lad323</cp:lastModifiedBy>
  <cp:lastPrinted>2016-04-26T14:34:33Z</cp:lastPrinted>
  <dcterms:created xsi:type="dcterms:W3CDTF">2014-06-13T02:50:28Z</dcterms:created>
  <dcterms:modified xsi:type="dcterms:W3CDTF">2016-06-29T11:37:27Z</dcterms:modified>
</cp:coreProperties>
</file>